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/>
  <mc:AlternateContent xmlns:mc="http://schemas.openxmlformats.org/markup-compatibility/2006">
    <mc:Choice Requires="x15">
      <x15ac:absPath xmlns:x15ac="http://schemas.microsoft.com/office/spreadsheetml/2010/11/ac" url="/Users/leydierflorent/Desktop/"/>
    </mc:Choice>
  </mc:AlternateContent>
  <bookViews>
    <workbookView xWindow="0" yWindow="460" windowWidth="28800" windowHeight="16540"/>
  </bookViews>
  <sheets>
    <sheet name="Feuil1" sheetId="1" r:id="rId1"/>
    <sheet name="Feuil2" sheetId="2" r:id="rId2"/>
    <sheet name="Feuil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D18" i="1"/>
  <c r="E18" i="1"/>
  <c r="C48" i="1"/>
  <c r="D48" i="1"/>
  <c r="B18" i="1"/>
  <c r="H26" i="1"/>
  <c r="D54" i="1"/>
  <c r="F48" i="1"/>
  <c r="A48" i="1"/>
  <c r="C38" i="1"/>
  <c r="D38" i="1"/>
  <c r="C37" i="1"/>
  <c r="D37" i="1"/>
  <c r="A38" i="1"/>
  <c r="F38" i="1"/>
  <c r="A37" i="1"/>
  <c r="F37" i="1"/>
  <c r="I24" i="1"/>
  <c r="G26" i="1"/>
  <c r="N24" i="1"/>
  <c r="L26" i="1"/>
  <c r="D24" i="1"/>
  <c r="B26" i="1"/>
  <c r="D26" i="1"/>
  <c r="D27" i="1"/>
  <c r="D28" i="1"/>
  <c r="M26" i="1"/>
  <c r="N26" i="1"/>
  <c r="N27" i="1"/>
  <c r="N28" i="1"/>
  <c r="C33" i="1"/>
  <c r="D33" i="1"/>
  <c r="C32" i="1"/>
  <c r="D32" i="1"/>
  <c r="I26" i="1"/>
  <c r="I27" i="1"/>
  <c r="I28" i="1"/>
  <c r="C34" i="1"/>
  <c r="D34" i="1"/>
  <c r="D39" i="1"/>
  <c r="D40" i="1"/>
  <c r="C45" i="1"/>
  <c r="D45" i="1"/>
  <c r="D49" i="1"/>
  <c r="D50" i="1"/>
  <c r="C55" i="1"/>
  <c r="D55" i="1"/>
  <c r="D57" i="1"/>
  <c r="D58" i="1"/>
</calcChain>
</file>

<file path=xl/sharedStrings.xml><?xml version="1.0" encoding="utf-8"?>
<sst xmlns="http://schemas.openxmlformats.org/spreadsheetml/2006/main" count="114" uniqueCount="52">
  <si>
    <t>Approvisionnement</t>
  </si>
  <si>
    <t>Distribution</t>
  </si>
  <si>
    <t>Coût d'achat des matières</t>
  </si>
  <si>
    <t>Eléments</t>
  </si>
  <si>
    <t>Qté</t>
  </si>
  <si>
    <t>CU</t>
  </si>
  <si>
    <t>Montant</t>
  </si>
  <si>
    <t>CUO</t>
  </si>
  <si>
    <t>Nombre UO</t>
  </si>
  <si>
    <t>Nature UO</t>
  </si>
  <si>
    <t>Pain</t>
  </si>
  <si>
    <t>Garniture Viande</t>
  </si>
  <si>
    <t>Garniture de Légumes</t>
  </si>
  <si>
    <t>Coût de Production Sandwich VEGE</t>
  </si>
  <si>
    <t>Garnitures Légumes</t>
  </si>
  <si>
    <t xml:space="preserve">Charges directes </t>
  </si>
  <si>
    <t>Charges indirectes</t>
  </si>
  <si>
    <t>Approvisionnemet</t>
  </si>
  <si>
    <t>Pains achetés</t>
  </si>
  <si>
    <t>1 Euro acheté</t>
  </si>
  <si>
    <t>Coût Total</t>
  </si>
  <si>
    <t>Coût Unitaire</t>
  </si>
  <si>
    <t xml:space="preserve">Légumes </t>
  </si>
  <si>
    <t>Viandes</t>
  </si>
  <si>
    <t xml:space="preserve">Atelier Préparation </t>
  </si>
  <si>
    <t>Atelier Cuisson</t>
  </si>
  <si>
    <t>Garnitures Légumes Double</t>
  </si>
  <si>
    <t>1 H MOD</t>
  </si>
  <si>
    <t>Coût de Production des produits vendus</t>
  </si>
  <si>
    <t xml:space="preserve">Charges Indirectes </t>
  </si>
  <si>
    <t>CA</t>
  </si>
  <si>
    <t xml:space="preserve"> - Coût de Revient</t>
  </si>
  <si>
    <t>Résultat</t>
  </si>
  <si>
    <t>Résultat unitaire</t>
  </si>
  <si>
    <t>Coût de Revient Sandwich VEGE</t>
  </si>
  <si>
    <t>Résultat Analytique Sandwich VEGE</t>
  </si>
  <si>
    <t>Total Charges Indirectes</t>
  </si>
  <si>
    <t>Produit vendu</t>
  </si>
  <si>
    <t>Entreprise SUBWAY COMMANDE RAPIDE</t>
  </si>
  <si>
    <t>Coût de Production Sandwich  CARNI</t>
  </si>
  <si>
    <t>Coût de Revient Sandwich CARNI</t>
  </si>
  <si>
    <t>Résultat Analytique  Sandwich  CARNI</t>
  </si>
  <si>
    <t>L'entreprise travaille à la commande et n'a pas de stock.</t>
  </si>
  <si>
    <t>L'entreprise fabrique et vend tous les jours 100 sandwiches, 80 sandwiches CARNI et 20 sandwiches VEGE pour un client voisin.</t>
  </si>
  <si>
    <t xml:space="preserve"> 100 pains à 1,2 euros</t>
  </si>
  <si>
    <t xml:space="preserve"> 80 garnitures de viande à 5 euros</t>
  </si>
  <si>
    <t xml:space="preserve"> 120 garnitures de légumes à 2 euros</t>
  </si>
  <si>
    <t>Les matières premières utilisées et achetées sont les suivantes :</t>
  </si>
  <si>
    <t>L'entreprise commercialise 2 sandwiches rapide à emporter, l'un à base de viande de bœuf et de légumes, vendu 12 euros et  l'autre végétarien à base d'une double ration de légumes crus, vendu 9 euros.</t>
  </si>
  <si>
    <t>La commande nécessite 1,5 heure de préparation pour les sandwiches CARMI et 1 heure pour les sandwiches VEGE.</t>
  </si>
  <si>
    <t>Extrait du Tableau de répartition des charges indirectes de la période</t>
  </si>
  <si>
    <t>La cuisson de la viande nécessite 1 heure pour les garnitures du sandwich CARNI.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</si>
</sst>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2" fontId="0" fillId="0" borderId="1" xfId="0" applyNumberFormat="1" applyBorder="1"/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4" fontId="0" fillId="0" borderId="1" xfId="1" applyFont="1" applyBorder="1" applyAlignment="1">
      <alignment horizontal="center" vertical="center"/>
    </xf>
    <xf numFmtId="164" fontId="0" fillId="0" borderId="0" xfId="1" applyFont="1" applyAlignment="1">
      <alignment vertical="center"/>
    </xf>
    <xf numFmtId="164" fontId="0" fillId="0" borderId="1" xfId="1" applyFont="1" applyBorder="1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" workbookViewId="0">
      <selection activeCell="H55" sqref="H55"/>
    </sheetView>
  </sheetViews>
  <sheetFormatPr baseColWidth="10" defaultRowHeight="15" x14ac:dyDescent="0.2"/>
  <cols>
    <col min="1" max="1" width="25.6640625" customWidth="1"/>
    <col min="2" max="2" width="13.5" customWidth="1"/>
    <col min="6" max="6" width="25.1640625" customWidth="1"/>
    <col min="10" max="10" width="5.33203125" customWidth="1"/>
    <col min="11" max="11" width="21.5" customWidth="1"/>
  </cols>
  <sheetData>
    <row r="1" spans="1:14" s="6" customFormat="1" x14ac:dyDescent="0.2">
      <c r="A1" s="6" t="s">
        <v>38</v>
      </c>
    </row>
    <row r="2" spans="1:14" s="6" customFormat="1" ht="13.5" customHeight="1" x14ac:dyDescent="0.2">
      <c r="A2" s="20" t="s">
        <v>48</v>
      </c>
      <c r="B2" s="20"/>
      <c r="C2" s="20"/>
      <c r="D2" s="20"/>
      <c r="E2" s="20"/>
      <c r="F2" s="20"/>
      <c r="G2" s="20"/>
      <c r="H2" s="20"/>
      <c r="I2" s="20"/>
    </row>
    <row r="3" spans="1:14" x14ac:dyDescent="0.2">
      <c r="A3" t="s">
        <v>43</v>
      </c>
    </row>
    <row r="4" spans="1:14" s="6" customFormat="1" x14ac:dyDescent="0.2">
      <c r="A4" s="6" t="s">
        <v>42</v>
      </c>
    </row>
    <row r="5" spans="1:14" s="6" customFormat="1" x14ac:dyDescent="0.2">
      <c r="A5" s="6" t="s">
        <v>47</v>
      </c>
    </row>
    <row r="6" spans="1:14" s="6" customFormat="1" x14ac:dyDescent="0.2">
      <c r="A6" s="6" t="s">
        <v>44</v>
      </c>
    </row>
    <row r="7" spans="1:14" s="6" customFormat="1" x14ac:dyDescent="0.2">
      <c r="A7" s="6" t="s">
        <v>45</v>
      </c>
    </row>
    <row r="8" spans="1:14" s="6" customFormat="1" x14ac:dyDescent="0.2">
      <c r="A8" s="6" t="s">
        <v>46</v>
      </c>
    </row>
    <row r="9" spans="1:14" s="6" customFormat="1" x14ac:dyDescent="0.2">
      <c r="A9" s="6" t="s">
        <v>49</v>
      </c>
    </row>
    <row r="10" spans="1:14" s="6" customFormat="1" x14ac:dyDescent="0.2">
      <c r="A10" s="6" t="s">
        <v>51</v>
      </c>
    </row>
    <row r="11" spans="1:14" s="6" customFormat="1" x14ac:dyDescent="0.2"/>
    <row r="12" spans="1:14" x14ac:dyDescent="0.2">
      <c r="A12" s="2" t="s">
        <v>50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30" x14ac:dyDescent="0.2">
      <c r="A13" s="3"/>
      <c r="B13" s="5" t="s">
        <v>0</v>
      </c>
      <c r="C13" s="5" t="s">
        <v>24</v>
      </c>
      <c r="D13" s="5" t="s">
        <v>25</v>
      </c>
      <c r="E13" s="1" t="s">
        <v>1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s="6" customFormat="1" x14ac:dyDescent="0.2">
      <c r="A14" s="9" t="s">
        <v>36</v>
      </c>
      <c r="B14" s="14">
        <v>1520</v>
      </c>
      <c r="C14" s="14">
        <v>2000</v>
      </c>
      <c r="D14" s="14">
        <v>600</v>
      </c>
      <c r="E14" s="14">
        <v>500</v>
      </c>
    </row>
    <row r="15" spans="1:14" s="6" customFormat="1" x14ac:dyDescent="0.2">
      <c r="A15" s="7"/>
      <c r="B15" s="14"/>
      <c r="C15" s="14"/>
      <c r="D15" s="14"/>
      <c r="E15" s="15"/>
    </row>
    <row r="16" spans="1:14" s="6" customFormat="1" ht="32.25" customHeight="1" x14ac:dyDescent="0.2">
      <c r="A16" s="7" t="s">
        <v>9</v>
      </c>
      <c r="B16" s="16" t="s">
        <v>19</v>
      </c>
      <c r="C16" s="16" t="s">
        <v>27</v>
      </c>
      <c r="D16" s="14" t="s">
        <v>27</v>
      </c>
      <c r="E16" s="14" t="s">
        <v>37</v>
      </c>
    </row>
    <row r="17" spans="1:14" s="2" customFormat="1" x14ac:dyDescent="0.2">
      <c r="A17" s="3" t="s">
        <v>8</v>
      </c>
      <c r="B17" s="16">
        <v>7600</v>
      </c>
      <c r="C17" s="15">
        <v>250</v>
      </c>
      <c r="D17" s="15">
        <v>100</v>
      </c>
      <c r="E17" s="15">
        <v>1000</v>
      </c>
    </row>
    <row r="18" spans="1:14" x14ac:dyDescent="0.2">
      <c r="A18" s="3" t="s">
        <v>7</v>
      </c>
      <c r="B18" s="16">
        <f>B14/B17</f>
        <v>0.2</v>
      </c>
      <c r="C18" s="16">
        <f t="shared" ref="C18:E18" si="0">C14/C17</f>
        <v>8</v>
      </c>
      <c r="D18" s="16">
        <f t="shared" si="0"/>
        <v>6</v>
      </c>
      <c r="E18" s="16">
        <f t="shared" si="0"/>
        <v>0.5</v>
      </c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B19" s="17"/>
      <c r="C19" s="17"/>
      <c r="D19" s="17"/>
      <c r="E19" s="17"/>
    </row>
    <row r="20" spans="1:14" s="19" customFormat="1" ht="19" x14ac:dyDescent="0.25">
      <c r="A20" s="19" t="s">
        <v>2</v>
      </c>
    </row>
    <row r="21" spans="1:14" x14ac:dyDescent="0.2">
      <c r="A21" s="22" t="s">
        <v>10</v>
      </c>
      <c r="B21" s="22"/>
      <c r="C21" s="22"/>
      <c r="D21" s="22"/>
      <c r="F21" s="21" t="s">
        <v>12</v>
      </c>
      <c r="G21" s="21"/>
      <c r="H21" s="21"/>
      <c r="I21" s="21"/>
      <c r="K21" s="21" t="s">
        <v>11</v>
      </c>
      <c r="L21" s="21"/>
      <c r="M21" s="21"/>
      <c r="N21" s="21"/>
    </row>
    <row r="22" spans="1:14" x14ac:dyDescent="0.2">
      <c r="A22" s="7" t="s">
        <v>3</v>
      </c>
      <c r="B22" s="8" t="s">
        <v>4</v>
      </c>
      <c r="C22" s="8" t="s">
        <v>5</v>
      </c>
      <c r="D22" s="8" t="s">
        <v>6</v>
      </c>
      <c r="E22" s="2"/>
      <c r="F22" s="7" t="s">
        <v>3</v>
      </c>
      <c r="G22" s="8" t="s">
        <v>4</v>
      </c>
      <c r="H22" s="8" t="s">
        <v>5</v>
      </c>
      <c r="I22" s="8" t="s">
        <v>6</v>
      </c>
      <c r="J22" s="2"/>
      <c r="K22" s="7" t="s">
        <v>3</v>
      </c>
      <c r="L22" s="8" t="s">
        <v>4</v>
      </c>
      <c r="M22" s="8" t="s">
        <v>5</v>
      </c>
      <c r="N22" s="8" t="s">
        <v>6</v>
      </c>
    </row>
    <row r="23" spans="1:14" x14ac:dyDescent="0.2">
      <c r="A23" s="7" t="s">
        <v>15</v>
      </c>
      <c r="B23" s="7"/>
      <c r="C23" s="7"/>
      <c r="D23" s="7"/>
      <c r="E23" s="2"/>
      <c r="F23" s="7" t="s">
        <v>15</v>
      </c>
      <c r="G23" s="7"/>
      <c r="H23" s="7"/>
      <c r="I23" s="7"/>
      <c r="J23" s="2"/>
      <c r="K23" s="7" t="s">
        <v>15</v>
      </c>
      <c r="L23" s="7"/>
      <c r="M23" s="7"/>
      <c r="N23" s="7"/>
    </row>
    <row r="24" spans="1:14" x14ac:dyDescent="0.2">
      <c r="A24" s="12" t="s">
        <v>18</v>
      </c>
      <c r="B24" s="7">
        <v>100</v>
      </c>
      <c r="C24" s="18">
        <v>1.2</v>
      </c>
      <c r="D24" s="18">
        <f>B24*C24</f>
        <v>120</v>
      </c>
      <c r="E24" s="2"/>
      <c r="F24" s="12" t="s">
        <v>22</v>
      </c>
      <c r="G24" s="7">
        <v>120</v>
      </c>
      <c r="H24" s="18">
        <v>2</v>
      </c>
      <c r="I24" s="18">
        <f>G24*H24</f>
        <v>240</v>
      </c>
      <c r="J24" s="2"/>
      <c r="K24" s="12" t="s">
        <v>23</v>
      </c>
      <c r="L24" s="7">
        <v>80</v>
      </c>
      <c r="M24" s="18">
        <v>5</v>
      </c>
      <c r="N24" s="18">
        <f>L24*M24</f>
        <v>400</v>
      </c>
    </row>
    <row r="25" spans="1:14" x14ac:dyDescent="0.2">
      <c r="A25" s="11" t="s">
        <v>16</v>
      </c>
      <c r="B25" s="7"/>
      <c r="C25" s="18"/>
      <c r="D25" s="18"/>
      <c r="E25" s="2"/>
      <c r="F25" s="11" t="s">
        <v>16</v>
      </c>
      <c r="G25" s="7"/>
      <c r="H25" s="18"/>
      <c r="I25" s="18"/>
      <c r="J25" s="2"/>
      <c r="K25" s="11" t="s">
        <v>16</v>
      </c>
      <c r="L25" s="7"/>
      <c r="M25" s="18"/>
      <c r="N25" s="18"/>
    </row>
    <row r="26" spans="1:14" x14ac:dyDescent="0.2">
      <c r="A26" s="12" t="s">
        <v>17</v>
      </c>
      <c r="B26" s="7">
        <f>D24</f>
        <v>120</v>
      </c>
      <c r="C26" s="18">
        <v>0.2</v>
      </c>
      <c r="D26" s="18">
        <f>B26*C26</f>
        <v>24</v>
      </c>
      <c r="E26" s="2"/>
      <c r="F26" s="12" t="s">
        <v>17</v>
      </c>
      <c r="G26" s="7">
        <f>I24</f>
        <v>240</v>
      </c>
      <c r="H26" s="18">
        <f>B18</f>
        <v>0.2</v>
      </c>
      <c r="I26" s="18">
        <f>G26*H26</f>
        <v>48</v>
      </c>
      <c r="J26" s="2"/>
      <c r="K26" s="12" t="s">
        <v>17</v>
      </c>
      <c r="L26" s="7">
        <f>N24</f>
        <v>400</v>
      </c>
      <c r="M26" s="18">
        <f>B18</f>
        <v>0.2</v>
      </c>
      <c r="N26" s="18">
        <f>L26*M26</f>
        <v>80</v>
      </c>
    </row>
    <row r="27" spans="1:14" x14ac:dyDescent="0.2">
      <c r="A27" s="8" t="s">
        <v>20</v>
      </c>
      <c r="B27" s="7"/>
      <c r="C27" s="7"/>
      <c r="D27" s="18">
        <f>SUM(D24:D26)</f>
        <v>144</v>
      </c>
      <c r="E27" s="2"/>
      <c r="F27" s="8" t="s">
        <v>20</v>
      </c>
      <c r="G27" s="7"/>
      <c r="H27" s="7"/>
      <c r="I27" s="18">
        <f>SUM(I24:I26)</f>
        <v>288</v>
      </c>
      <c r="J27" s="2"/>
      <c r="K27" s="8" t="s">
        <v>20</v>
      </c>
      <c r="L27" s="7"/>
      <c r="M27" s="7"/>
      <c r="N27" s="18">
        <f>SUM(N24:N26)</f>
        <v>480</v>
      </c>
    </row>
    <row r="28" spans="1:14" x14ac:dyDescent="0.2">
      <c r="A28" s="8" t="s">
        <v>21</v>
      </c>
      <c r="B28" s="7"/>
      <c r="C28" s="7"/>
      <c r="D28" s="18">
        <f>D27/B24</f>
        <v>1.44</v>
      </c>
      <c r="F28" s="8" t="s">
        <v>21</v>
      </c>
      <c r="G28" s="7"/>
      <c r="H28" s="7"/>
      <c r="I28" s="18">
        <f>I27/G24</f>
        <v>2.4</v>
      </c>
      <c r="K28" s="8" t="s">
        <v>21</v>
      </c>
      <c r="L28" s="7"/>
      <c r="M28" s="7"/>
      <c r="N28" s="18">
        <f>N27/L24</f>
        <v>6</v>
      </c>
    </row>
    <row r="30" spans="1:14" s="19" customFormat="1" ht="19" x14ac:dyDescent="0.25">
      <c r="A30" s="19" t="s">
        <v>39</v>
      </c>
      <c r="F30" s="19" t="s">
        <v>13</v>
      </c>
    </row>
    <row r="31" spans="1:14" x14ac:dyDescent="0.2">
      <c r="A31" s="3" t="s">
        <v>3</v>
      </c>
      <c r="B31" s="4" t="s">
        <v>4</v>
      </c>
      <c r="C31" s="4" t="s">
        <v>5</v>
      </c>
      <c r="D31" s="4" t="s">
        <v>6</v>
      </c>
      <c r="E31" s="2"/>
      <c r="F31" s="3" t="s">
        <v>3</v>
      </c>
      <c r="G31" s="4" t="s">
        <v>4</v>
      </c>
      <c r="H31" s="4" t="s">
        <v>5</v>
      </c>
      <c r="I31" s="4" t="s">
        <v>6</v>
      </c>
    </row>
    <row r="32" spans="1:14" x14ac:dyDescent="0.2">
      <c r="A32" s="3" t="s">
        <v>10</v>
      </c>
      <c r="B32" s="3">
        <v>80</v>
      </c>
      <c r="C32" s="18">
        <f>D28</f>
        <v>1.44</v>
      </c>
      <c r="D32" s="18">
        <f>B32*C32</f>
        <v>115.19999999999999</v>
      </c>
      <c r="E32" s="2"/>
      <c r="F32" s="3" t="s">
        <v>10</v>
      </c>
      <c r="G32" s="3"/>
      <c r="H32" s="18"/>
      <c r="I32" s="18"/>
    </row>
    <row r="33" spans="1:9" x14ac:dyDescent="0.2">
      <c r="A33" s="3" t="s">
        <v>11</v>
      </c>
      <c r="B33" s="3">
        <v>80</v>
      </c>
      <c r="C33" s="18">
        <f>N28</f>
        <v>6</v>
      </c>
      <c r="D33" s="18">
        <f t="shared" ref="D33:D34" si="1">B33*C33</f>
        <v>480</v>
      </c>
      <c r="E33" s="2"/>
      <c r="F33" s="3" t="s">
        <v>26</v>
      </c>
      <c r="G33" s="3"/>
      <c r="H33" s="18"/>
      <c r="I33" s="18"/>
    </row>
    <row r="34" spans="1:9" x14ac:dyDescent="0.2">
      <c r="A34" s="3" t="s">
        <v>14</v>
      </c>
      <c r="B34" s="3">
        <v>80</v>
      </c>
      <c r="C34" s="18">
        <f>I28</f>
        <v>2.4</v>
      </c>
      <c r="D34" s="18">
        <f t="shared" si="1"/>
        <v>192</v>
      </c>
      <c r="E34" s="2"/>
      <c r="F34" s="3"/>
      <c r="G34" s="3"/>
      <c r="H34" s="18"/>
      <c r="I34" s="18"/>
    </row>
    <row r="35" spans="1:9" s="6" customFormat="1" x14ac:dyDescent="0.2">
      <c r="A35" s="7"/>
      <c r="B35" s="7"/>
      <c r="C35" s="18"/>
      <c r="D35" s="18"/>
      <c r="F35" s="7"/>
      <c r="G35" s="7"/>
      <c r="H35" s="18"/>
      <c r="I35" s="18"/>
    </row>
    <row r="36" spans="1:9" s="6" customFormat="1" x14ac:dyDescent="0.2">
      <c r="A36" s="7" t="s">
        <v>16</v>
      </c>
      <c r="B36" s="7"/>
      <c r="C36" s="18"/>
      <c r="D36" s="18"/>
      <c r="F36" s="7" t="s">
        <v>16</v>
      </c>
      <c r="G36" s="7"/>
      <c r="H36" s="18"/>
      <c r="I36" s="18"/>
    </row>
    <row r="37" spans="1:9" s="6" customFormat="1" x14ac:dyDescent="0.2">
      <c r="A37" s="12" t="str">
        <f>C13</f>
        <v xml:space="preserve">Atelier Préparation </v>
      </c>
      <c r="B37" s="7">
        <v>1.5</v>
      </c>
      <c r="C37" s="18">
        <f>C18</f>
        <v>8</v>
      </c>
      <c r="D37" s="18">
        <f>B37*C37</f>
        <v>12</v>
      </c>
      <c r="F37" s="12" t="str">
        <f>A37</f>
        <v xml:space="preserve">Atelier Préparation </v>
      </c>
      <c r="G37" s="7"/>
      <c r="H37" s="18"/>
      <c r="I37" s="18"/>
    </row>
    <row r="38" spans="1:9" s="6" customFormat="1" x14ac:dyDescent="0.2">
      <c r="A38" s="12" t="str">
        <f>D13</f>
        <v>Atelier Cuisson</v>
      </c>
      <c r="B38" s="7">
        <v>1</v>
      </c>
      <c r="C38" s="18">
        <f>D18</f>
        <v>6</v>
      </c>
      <c r="D38" s="18">
        <f>B38*C38</f>
        <v>6</v>
      </c>
      <c r="F38" s="12" t="str">
        <f>A38</f>
        <v>Atelier Cuisson</v>
      </c>
      <c r="G38" s="7"/>
      <c r="H38" s="18"/>
      <c r="I38" s="18"/>
    </row>
    <row r="39" spans="1:9" x14ac:dyDescent="0.2">
      <c r="A39" s="8" t="s">
        <v>20</v>
      </c>
      <c r="B39" s="3"/>
      <c r="C39" s="18"/>
      <c r="D39" s="18">
        <f>SUM(D32:D38)</f>
        <v>805.2</v>
      </c>
      <c r="E39" s="2"/>
      <c r="F39" s="8" t="s">
        <v>20</v>
      </c>
      <c r="G39" s="3"/>
      <c r="H39" s="18"/>
      <c r="I39" s="18"/>
    </row>
    <row r="40" spans="1:9" x14ac:dyDescent="0.2">
      <c r="A40" s="8" t="s">
        <v>21</v>
      </c>
      <c r="B40" s="3"/>
      <c r="C40" s="18"/>
      <c r="D40" s="18">
        <f>D39/B32</f>
        <v>10.065000000000001</v>
      </c>
      <c r="E40" s="2"/>
      <c r="F40" s="8" t="s">
        <v>21</v>
      </c>
      <c r="G40" s="3"/>
      <c r="H40" s="18"/>
      <c r="I40" s="18"/>
    </row>
    <row r="43" spans="1:9" s="19" customFormat="1" ht="19" x14ac:dyDescent="0.25">
      <c r="A43" s="19" t="s">
        <v>40</v>
      </c>
      <c r="F43" s="19" t="s">
        <v>34</v>
      </c>
    </row>
    <row r="44" spans="1:9" x14ac:dyDescent="0.2">
      <c r="A44" s="3" t="s">
        <v>3</v>
      </c>
      <c r="B44" s="4" t="s">
        <v>4</v>
      </c>
      <c r="C44" s="4" t="s">
        <v>5</v>
      </c>
      <c r="D44" s="4" t="s">
        <v>6</v>
      </c>
      <c r="E44" s="2"/>
      <c r="F44" s="3" t="s">
        <v>3</v>
      </c>
      <c r="G44" s="4" t="s">
        <v>4</v>
      </c>
      <c r="H44" s="4" t="s">
        <v>5</v>
      </c>
      <c r="I44" s="4" t="s">
        <v>6</v>
      </c>
    </row>
    <row r="45" spans="1:9" ht="30" x14ac:dyDescent="0.2">
      <c r="A45" s="10" t="s">
        <v>28</v>
      </c>
      <c r="B45" s="3">
        <v>80</v>
      </c>
      <c r="C45" s="18">
        <f>D40</f>
        <v>10.065000000000001</v>
      </c>
      <c r="D45" s="18">
        <f>D39</f>
        <v>805.2</v>
      </c>
      <c r="E45" s="2"/>
      <c r="F45" s="10" t="s">
        <v>28</v>
      </c>
      <c r="G45" s="3"/>
      <c r="H45" s="18"/>
      <c r="I45" s="18"/>
    </row>
    <row r="46" spans="1:9" x14ac:dyDescent="0.2">
      <c r="A46" s="3"/>
      <c r="B46" s="3"/>
      <c r="C46" s="18"/>
      <c r="D46" s="18"/>
      <c r="E46" s="2"/>
      <c r="F46" s="3"/>
      <c r="G46" s="3"/>
      <c r="H46" s="18"/>
      <c r="I46" s="18"/>
    </row>
    <row r="47" spans="1:9" x14ac:dyDescent="0.2">
      <c r="A47" s="3" t="s">
        <v>29</v>
      </c>
      <c r="B47" s="3"/>
      <c r="C47" s="18"/>
      <c r="D47" s="18"/>
      <c r="E47" s="2"/>
      <c r="F47" s="7" t="s">
        <v>29</v>
      </c>
      <c r="G47" s="3"/>
      <c r="H47" s="18"/>
      <c r="I47" s="18"/>
    </row>
    <row r="48" spans="1:9" x14ac:dyDescent="0.2">
      <c r="A48" s="3" t="str">
        <f>E13</f>
        <v>Distribution</v>
      </c>
      <c r="B48" s="3">
        <v>80</v>
      </c>
      <c r="C48" s="18">
        <f>E18</f>
        <v>0.5</v>
      </c>
      <c r="D48" s="18">
        <f>B48*C48</f>
        <v>40</v>
      </c>
      <c r="E48" s="2"/>
      <c r="F48" s="3" t="str">
        <f>E13</f>
        <v>Distribution</v>
      </c>
      <c r="G48" s="3"/>
      <c r="H48" s="18"/>
      <c r="I48" s="18"/>
    </row>
    <row r="49" spans="1:9" x14ac:dyDescent="0.2">
      <c r="A49" s="8" t="s">
        <v>20</v>
      </c>
      <c r="B49" s="3"/>
      <c r="C49" s="18"/>
      <c r="D49" s="18">
        <f>SUM(D45:D48)</f>
        <v>845.2</v>
      </c>
      <c r="E49" s="2"/>
      <c r="F49" s="8" t="s">
        <v>20</v>
      </c>
      <c r="G49" s="3"/>
      <c r="H49" s="18"/>
      <c r="I49" s="18"/>
    </row>
    <row r="50" spans="1:9" x14ac:dyDescent="0.2">
      <c r="A50" s="8" t="s">
        <v>21</v>
      </c>
      <c r="B50" s="7"/>
      <c r="C50" s="18"/>
      <c r="D50" s="18">
        <f>D49/B45</f>
        <v>10.565000000000001</v>
      </c>
      <c r="F50" s="8" t="s">
        <v>21</v>
      </c>
      <c r="G50" s="7"/>
      <c r="H50" s="18"/>
      <c r="I50" s="18"/>
    </row>
    <row r="52" spans="1:9" s="19" customFormat="1" ht="19" x14ac:dyDescent="0.25">
      <c r="A52" s="19" t="s">
        <v>41</v>
      </c>
      <c r="F52" s="19" t="s">
        <v>35</v>
      </c>
    </row>
    <row r="53" spans="1:9" x14ac:dyDescent="0.2">
      <c r="A53" s="3" t="s">
        <v>3</v>
      </c>
      <c r="B53" s="4" t="s">
        <v>4</v>
      </c>
      <c r="C53" s="4" t="s">
        <v>5</v>
      </c>
      <c r="D53" s="4" t="s">
        <v>6</v>
      </c>
      <c r="E53" s="2"/>
      <c r="F53" s="3" t="s">
        <v>3</v>
      </c>
      <c r="G53" s="4" t="s">
        <v>4</v>
      </c>
      <c r="H53" s="4" t="s">
        <v>5</v>
      </c>
      <c r="I53" s="4" t="s">
        <v>6</v>
      </c>
    </row>
    <row r="54" spans="1:9" x14ac:dyDescent="0.2">
      <c r="A54" s="3" t="s">
        <v>30</v>
      </c>
      <c r="B54" s="3">
        <v>80</v>
      </c>
      <c r="C54" s="18">
        <v>12</v>
      </c>
      <c r="D54" s="18">
        <f>B54*C54</f>
        <v>960</v>
      </c>
      <c r="E54" s="2"/>
      <c r="F54" s="7" t="s">
        <v>30</v>
      </c>
      <c r="G54" s="3"/>
      <c r="H54" s="18"/>
      <c r="I54" s="18"/>
    </row>
    <row r="55" spans="1:9" x14ac:dyDescent="0.2">
      <c r="A55" s="3" t="s">
        <v>31</v>
      </c>
      <c r="B55" s="3">
        <v>80</v>
      </c>
      <c r="C55" s="18">
        <f>D50</f>
        <v>10.565000000000001</v>
      </c>
      <c r="D55" s="18">
        <f>B55*C55</f>
        <v>845.2</v>
      </c>
      <c r="E55" s="2"/>
      <c r="F55" s="7" t="s">
        <v>31</v>
      </c>
      <c r="G55" s="3"/>
      <c r="H55" s="18"/>
      <c r="I55" s="18"/>
    </row>
    <row r="56" spans="1:9" x14ac:dyDescent="0.2">
      <c r="A56" s="3"/>
      <c r="B56" s="3"/>
      <c r="C56" s="3"/>
      <c r="D56" s="13"/>
      <c r="E56" s="2"/>
      <c r="F56" s="3"/>
      <c r="G56" s="3"/>
      <c r="H56" s="3"/>
      <c r="I56" s="3"/>
    </row>
    <row r="57" spans="1:9" x14ac:dyDescent="0.2">
      <c r="A57" s="8" t="s">
        <v>32</v>
      </c>
      <c r="B57" s="3"/>
      <c r="C57" s="3"/>
      <c r="D57" s="18">
        <f>D54-D55</f>
        <v>114.79999999999995</v>
      </c>
      <c r="E57" s="2"/>
      <c r="F57" s="8" t="s">
        <v>32</v>
      </c>
      <c r="G57" s="3"/>
      <c r="H57" s="3"/>
      <c r="I57" s="18"/>
    </row>
    <row r="58" spans="1:9" x14ac:dyDescent="0.2">
      <c r="A58" s="8" t="s">
        <v>33</v>
      </c>
      <c r="B58" s="3"/>
      <c r="C58" s="3"/>
      <c r="D58" s="3">
        <f>D57/B54</f>
        <v>1.4349999999999994</v>
      </c>
      <c r="E58" s="2"/>
      <c r="F58" s="8" t="s">
        <v>33</v>
      </c>
      <c r="G58" s="3"/>
      <c r="H58" s="3"/>
      <c r="I58" s="3"/>
    </row>
  </sheetData>
  <mergeCells count="3">
    <mergeCell ref="F21:I21"/>
    <mergeCell ref="K21:N21"/>
    <mergeCell ref="A21:D21"/>
  </mergeCell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PREVERT-PORT</dc:creator>
  <cp:lastModifiedBy>florent leydier</cp:lastModifiedBy>
  <dcterms:created xsi:type="dcterms:W3CDTF">2020-11-10T20:35:04Z</dcterms:created>
  <dcterms:modified xsi:type="dcterms:W3CDTF">2020-11-17T16:00:05Z</dcterms:modified>
</cp:coreProperties>
</file>